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40940001MAC_87.625\"/>
    </mc:Choice>
  </mc:AlternateContent>
  <xr:revisionPtr revIDLastSave="0" documentId="8_{A0DC6682-8DF7-46D4-930C-7D384E1D878D}" xr6:coauthVersionLast="47" xr6:coauthVersionMax="47" xr10:uidLastSave="{00000000-0000-0000-0000-000000000000}"/>
  <bookViews>
    <workbookView xWindow="-120" yWindow="-120" windowWidth="20730" windowHeight="11040" xr2:uid="{E65C5816-5D3C-485D-B93E-A4ADEE12E61C}"/>
  </bookViews>
  <sheets>
    <sheet name="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DESPESAS'!$A$5:$G$23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DESPESAS'!$A$1:$G$23</definedName>
    <definedName name="_xlnm.Print_Area" localSheetId="2">'FLUXO DE CAIXA'!$A$1:$B$16</definedName>
    <definedName name="_xlnm.Print_Area" localSheetId="1">'ORDEM BANCÁRIA'!$A$1:$I$22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1">[2]RecProprios!$E$1:$E$65536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1">[2]Tabelas!$D$1:$D$3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1">[2]Tabelas!$F$1:$F$13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1">[2]Tabelas!$A$1:$A$6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1">[2]Tabelas!$E$1:$E$3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3" i="4" l="1"/>
  <c r="B12" i="3"/>
  <c r="B14" i="3" s="1"/>
  <c r="B16" i="3" s="1"/>
  <c r="B9" i="3"/>
</calcChain>
</file>

<file path=xl/sharedStrings.xml><?xml version="1.0" encoding="utf-8"?>
<sst xmlns="http://schemas.openxmlformats.org/spreadsheetml/2006/main" count="83" uniqueCount="45">
  <si>
    <t xml:space="preserve">  </t>
  </si>
  <si>
    <t>EMENDA N° 40940001</t>
  </si>
  <si>
    <t>SECRETARIA DE ESTADO DA SAÚDE DE SÃO PAULO</t>
  </si>
  <si>
    <t>RESOLUÇÃO SS Nº 69, DE 22 DE JUNHO DE 2023</t>
  </si>
  <si>
    <t>INCREMENTO MAC - SENADORA MARA GABRILLI - IMREA</t>
  </si>
  <si>
    <t>ABRIL/2026</t>
  </si>
  <si>
    <t>DARF</t>
  </si>
  <si>
    <t xml:space="preserve">Fluxo de Caixa Realizado </t>
  </si>
  <si>
    <t>Saldo inicial</t>
  </si>
  <si>
    <t>RECEITAS FINANCEIRAS</t>
  </si>
  <si>
    <t>Total</t>
  </si>
  <si>
    <t>Pagamentos de despesas</t>
  </si>
  <si>
    <t>SERVIÇOS DE TERCEIROS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</si>
  <si>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</si>
  <si>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</si>
  <si>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</si>
  <si>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</si>
  <si>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</si>
  <si>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</si>
  <si>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</si>
  <si>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</si>
  <si>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</si>
  <si>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SERV. DE MANUTENÇÃO EM GERAL - (ISS 5%) </t>
  </si>
  <si>
    <t xml:space="preserve">MEDICSP COM E ASSISTENCIA TECNICA EQUIP                     </t>
  </si>
  <si>
    <t xml:space="preserve">AS2 COMERCIO IMPORTACAO E EXPORTACAO LTDA EPP               </t>
  </si>
  <si>
    <t xml:space="preserve">OUTFITMIXX COM DE EQUIP E ACESS ESPORTIVOS LTDA ME          </t>
  </si>
  <si>
    <t xml:space="preserve">CONPRESSIONE SERVICOS LTDA EPP                              </t>
  </si>
  <si>
    <t xml:space="preserve">NATALIA PAES DE SOUSA LOURENCO 352097748                    </t>
  </si>
  <si>
    <t>N/T</t>
  </si>
  <si>
    <t>DÉBITO INDEVIDO</t>
  </si>
  <si>
    <t xml:space="preserve">L SILVESTRE CONSTRUCOES E REFORMAS PREDIAIS LTDA            </t>
  </si>
  <si>
    <t xml:space="preserve">ISS PJ                                  </t>
  </si>
  <si>
    <t xml:space="preserve">ENIMED ENGENHARIA E INSTALAÇÕES HOSPITALARES LTDA.          </t>
  </si>
  <si>
    <t xml:space="preserve">SERV.TÉC.-CIENTÍFICOS - (ISS 5%)        </t>
  </si>
  <si>
    <t>MICROAMBIENTAL LABORATÓRIO COMÉRCIO E SERVIÇOS EM ÁGUA LTDA.</t>
  </si>
  <si>
    <t xml:space="preserve">INSS PJ                                 </t>
  </si>
  <si>
    <t xml:space="preserve">MINISTERIO DA PREVIDENCIA SOCIAL                            </t>
  </si>
  <si>
    <t xml:space="preserve">CONSTRUÇÃO CIVIL (INSS REINF)           </t>
  </si>
  <si>
    <t xml:space="preserve">COFINS, CSLL, PIS - SERVIÇOS            </t>
  </si>
  <si>
    <t xml:space="preserve">SECRETARIA DA RECEITA FEDERAL                               </t>
  </si>
  <si>
    <t xml:space="preserve">IRRF PJ (1,5 %)                         </t>
  </si>
  <si>
    <t xml:space="preserve">VERSARTE TECNOLOGIA E ARTE LTDA                             </t>
  </si>
  <si>
    <t xml:space="preserve">ALEXANDRE LEOCADIO BESSA                                    </t>
  </si>
  <si>
    <t xml:space="preserve">EXPRESSOAR AR CONDICIONADO E ELETRICA LT   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</si>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</sst>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(* #,##0.00_);_(* \(#,##0.00\);_(* &quot;-&quot;??_);_(@_)"/>
    <numFmt numFmtId="166" formatCode="dd/mm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4" fontId="1" fillId="0" borderId="0" xfId="4" applyNumberFormat="1"/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1" fillId="0" borderId="0" xfId="1" applyAlignment="1">
      <alignment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" fillId="0" borderId="0" xfId="1"/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center" vertical="center" wrapText="1"/>
    </xf>
    <xf numFmtId="165" fontId="21" fillId="0" borderId="0" xfId="1" applyNumberFormat="1" applyFont="1" applyAlignment="1">
      <alignment vertical="center"/>
    </xf>
    <xf numFmtId="0" fontId="22" fillId="0" borderId="0" xfId="1" applyFont="1" applyAlignment="1">
      <alignment vertical="center"/>
    </xf>
    <xf numFmtId="0" fontId="23" fillId="5" borderId="7" xfId="1" applyFont="1" applyFill="1" applyBorder="1" applyAlignment="1">
      <alignment horizontal="center" vertical="center"/>
    </xf>
    <xf numFmtId="14" fontId="24" fillId="5" borderId="7" xfId="1" applyNumberFormat="1" applyFont="1" applyFill="1" applyBorder="1" applyAlignment="1">
      <alignment horizontal="center" vertical="center"/>
    </xf>
    <xf numFmtId="14" fontId="24" fillId="5" borderId="7" xfId="1" applyNumberFormat="1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/>
    </xf>
    <xf numFmtId="0" fontId="26" fillId="0" borderId="7" xfId="6" quotePrefix="1" applyNumberFormat="1" applyFont="1" applyFill="1" applyBorder="1" applyAlignment="1">
      <alignment horizontal="center" vertical="center"/>
    </xf>
    <xf numFmtId="0" fontId="27" fillId="0" borderId="7" xfId="6" applyNumberFormat="1" applyFont="1" applyFill="1" applyBorder="1" applyAlignment="1">
      <alignment horizontal="center" vertical="center"/>
    </xf>
    <xf numFmtId="0" fontId="27" fillId="0" borderId="7" xfId="6" applyNumberFormat="1" applyFont="1" applyFill="1" applyBorder="1" applyAlignment="1">
      <alignment horizontal="left" vertical="center" indent="1"/>
    </xf>
    <xf numFmtId="43" fontId="27" fillId="0" borderId="7" xfId="6" applyFont="1" applyFill="1" applyBorder="1" applyAlignment="1">
      <alignment horizontal="left" vertical="center"/>
    </xf>
    <xf numFmtId="4" fontId="27" fillId="0" borderId="7" xfId="1" applyNumberFormat="1" applyFont="1" applyBorder="1" applyAlignment="1">
      <alignment horizontal="center" vertical="center"/>
    </xf>
    <xf numFmtId="166" fontId="27" fillId="0" borderId="7" xfId="1" applyNumberFormat="1" applyFont="1" applyBorder="1" applyAlignment="1">
      <alignment horizontal="center" vertical="center"/>
    </xf>
    <xf numFmtId="0" fontId="28" fillId="5" borderId="8" xfId="1" applyFont="1" applyFill="1" applyBorder="1" applyAlignment="1">
      <alignment horizontal="center" vertical="center"/>
    </xf>
    <xf numFmtId="0" fontId="28" fillId="5" borderId="9" xfId="1" applyFont="1" applyFill="1" applyBorder="1" applyAlignment="1">
      <alignment horizontal="center" vertical="center"/>
    </xf>
    <xf numFmtId="0" fontId="28" fillId="5" borderId="10" xfId="1" applyFont="1" applyFill="1" applyBorder="1" applyAlignment="1">
      <alignment horizontal="center" vertical="center"/>
    </xf>
    <xf numFmtId="165" fontId="28" fillId="5" borderId="11" xfId="1" applyNumberFormat="1" applyFont="1" applyFill="1" applyBorder="1" applyAlignment="1">
      <alignment vertical="center"/>
    </xf>
    <xf numFmtId="0" fontId="29" fillId="0" borderId="0" xfId="1" applyFont="1" applyAlignment="1">
      <alignment horizontal="center" vertical="center"/>
    </xf>
    <xf numFmtId="0" fontId="29" fillId="0" borderId="0" xfId="1" applyFont="1" applyAlignment="1">
      <alignment vertical="center"/>
    </xf>
    <xf numFmtId="0" fontId="1" fillId="0" borderId="0" xfId="1" applyAlignment="1">
      <alignment horizontal="center"/>
    </xf>
    <xf numFmtId="0" fontId="1" fillId="0" borderId="0" xfId="1" applyAlignment="1">
      <alignment horizontal="left" indent="1"/>
    </xf>
    <xf numFmtId="4" fontId="1" fillId="0" borderId="0" xfId="1" applyNumberFormat="1" applyAlignment="1">
      <alignment horizontal="right"/>
    </xf>
    <xf numFmtId="14" fontId="1" fillId="0" borderId="0" xfId="1" applyNumberFormat="1" applyAlignment="1">
      <alignment horizontal="left" indent="1"/>
    </xf>
  </cellXfs>
  <cellStyles count="7">
    <cellStyle name="Normal" xfId="0" builtinId="0"/>
    <cellStyle name="Normal 2 2" xfId="3" xr:uid="{BC56EC28-1D18-491B-B020-C197B0519E9B}"/>
    <cellStyle name="Normal 2 2 2 2 12 2" xfId="5" xr:uid="{090A0F8C-C5D2-4D69-AC88-0537CE94B606}"/>
    <cellStyle name="Normal 3 2 2" xfId="1" xr:uid="{334A7A45-DE01-4265-9730-E2D05160CA8C}"/>
    <cellStyle name="Normal 4" xfId="4" xr:uid="{8E9C0EA3-9ABD-4FBB-AD91-730E7E7D8DF7}"/>
    <cellStyle name="Normal 5 2" xfId="2" xr:uid="{C0A7D2E7-F135-459E-AFA3-71A7BA694EB2}"/>
    <cellStyle name="Vírgula 2 2" xfId="6" xr:uid="{0C5B082C-EAEA-4EE8-92DB-3A7C11F847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44BA169-4D90-4874-BAF5-3D0062D80E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0</xdr:rowOff>
    </xdr:from>
    <xdr:to>
      <xdr:col>8</xdr:col>
      <xdr:colOff>600076</xdr:colOff>
      <xdr:row>4</xdr:row>
      <xdr:rowOff>13446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FEDA4AA-8567-4F60-8D32-85811744BB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6" y="0"/>
          <a:ext cx="54673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</xdr:row>
      <xdr:rowOff>38100</xdr:rowOff>
    </xdr:from>
    <xdr:to>
      <xdr:col>9</xdr:col>
      <xdr:colOff>66675</xdr:colOff>
      <xdr:row>22</xdr:row>
      <xdr:rowOff>113030</xdr:rowOff>
    </xdr:to>
    <xdr:pic>
      <xdr:nvPicPr>
        <xdr:cNvPr id="3" name="Imagem 2" descr="Interface gráfica do usuário, Texto, Aplicativo, Email&#10;&#10;Descrição gerada automaticamente">
          <a:extLst>
            <a:ext uri="{FF2B5EF4-FFF2-40B4-BE49-F238E27FC236}">
              <a16:creationId xmlns:a16="http://schemas.microsoft.com/office/drawing/2014/main" id="{8CDA5458-E96B-443A-B90B-478EEA0F4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47725"/>
          <a:ext cx="5486400" cy="28276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152400</xdr:colOff>
      <xdr:row>15</xdr:row>
      <xdr:rowOff>142875</xdr:rowOff>
    </xdr:from>
    <xdr:to>
      <xdr:col>8</xdr:col>
      <xdr:colOff>447675</xdr:colOff>
      <xdr:row>18</xdr:row>
      <xdr:rowOff>95250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BE0C24A-3AD0-4707-88AB-3D328254E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2571750"/>
          <a:ext cx="2124075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  <xdr:twoCellAnchor editAs="oneCell">
    <xdr:from>
      <xdr:col>5</xdr:col>
      <xdr:colOff>123825</xdr:colOff>
      <xdr:row>19</xdr:row>
      <xdr:rowOff>57150</xdr:rowOff>
    </xdr:from>
    <xdr:to>
      <xdr:col>8</xdr:col>
      <xdr:colOff>447675</xdr:colOff>
      <xdr:row>22</xdr:row>
      <xdr:rowOff>9525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3F98630-1F54-478D-99B2-83619D581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3133725"/>
          <a:ext cx="2152650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09983A5-4CAD-4B86-A2D5-4A18CB4FFF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D7DC0F9-0904-4AB8-9603-6FF90C7CF3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3489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25%20-%20PORT.%205902/4-%20Abril.26/87.625%20-%20PORT.590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25%20-%20PORT.%205902\4-%20Abril.26\87.625%20-%20PORT.590-%2004.26.xlsx" TargetMode="External"/><Relationship Id="rId1" Type="http://schemas.openxmlformats.org/officeDocument/2006/relationships/externalLinkPath" Target="/Controladoria/Projetos%20Controladoria/Subven&#231;&#245;es/SES/ativas/SES%20-%202026/3%20-%20PORTARIAS/87.625%20-%20PORT.%205902/4-%20Abril.26/87.625%20-%20PORT.590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TED"/>
      <sheetName val="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F1292-4C5E-448C-9D82-A4293D01DCAE}">
  <dimension ref="A1:N8"/>
  <sheetViews>
    <sheetView showGridLines="0" tabSelected="1" zoomScale="70" zoomScaleNormal="70" workbookViewId="0">
      <selection activeCell="F19" sqref="F19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1CD8A-804A-4240-83F4-6E4710019D28}">
  <dimension ref="B15:B19"/>
  <sheetViews>
    <sheetView showGridLines="0" zoomScaleNormal="100" workbookViewId="0">
      <selection activeCell="F19" sqref="F19"/>
    </sheetView>
  </sheetViews>
  <sheetFormatPr defaultRowHeight="12.75" x14ac:dyDescent="0.2"/>
  <cols>
    <col min="1" max="16384" width="9.140625" style="9"/>
  </cols>
  <sheetData>
    <row r="15" spans="2:2" x14ac:dyDescent="0.2">
      <c r="B15" s="9" t="s">
        <v>6</v>
      </c>
    </row>
    <row r="17" spans="2:2" x14ac:dyDescent="0.2">
      <c r="B17" s="9" t="s">
        <v>6</v>
      </c>
    </row>
    <row r="18" spans="2:2" x14ac:dyDescent="0.2">
      <c r="B18" s="9" t="s">
        <v>6</v>
      </c>
    </row>
    <row r="19" spans="2:2" x14ac:dyDescent="0.2">
      <c r="B19" s="9" t="s">
        <v>6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310E8-E8F8-46B6-82C2-8144642DFC00}">
  <dimension ref="A1:E20"/>
  <sheetViews>
    <sheetView showGridLines="0" zoomScale="85" zoomScaleNormal="85" workbookViewId="0">
      <selection activeCell="F19" sqref="F19"/>
    </sheetView>
  </sheetViews>
  <sheetFormatPr defaultRowHeight="15" x14ac:dyDescent="0.25"/>
  <cols>
    <col min="1" max="1" width="61.7109375" style="28" customWidth="1"/>
    <col min="2" max="2" width="38.28515625" style="28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5" ht="52.15" customHeight="1" x14ac:dyDescent="0.25">
      <c r="A1" s="10"/>
      <c r="B1" s="10"/>
    </row>
    <row r="2" spans="1:5" ht="27" customHeight="1" x14ac:dyDescent="0.25">
      <c r="A2" s="12"/>
      <c r="B2" s="12"/>
    </row>
    <row r="3" spans="1:5" ht="37.9" customHeight="1" x14ac:dyDescent="0.25">
      <c r="A3" s="13" t="s">
        <v>7</v>
      </c>
      <c r="B3" s="13"/>
    </row>
    <row r="4" spans="1:5" ht="25.15" customHeight="1" x14ac:dyDescent="0.25">
      <c r="A4" s="14"/>
      <c r="B4" s="14"/>
    </row>
    <row r="5" spans="1:5" ht="14.45" customHeight="1" x14ac:dyDescent="0.25">
      <c r="A5" s="14"/>
      <c r="B5" s="14"/>
    </row>
    <row r="6" spans="1:5" ht="14.45" customHeight="1" thickBot="1" x14ac:dyDescent="0.3">
      <c r="A6" s="15" t="s">
        <v>8</v>
      </c>
      <c r="B6" s="16">
        <v>111758.14</v>
      </c>
      <c r="E6" s="17"/>
    </row>
    <row r="7" spans="1:5" ht="27.6" customHeight="1" x14ac:dyDescent="0.25">
      <c r="A7" s="18" t="s">
        <v>9</v>
      </c>
      <c r="B7" s="19">
        <v>849.57</v>
      </c>
    </row>
    <row r="8" spans="1:5" x14ac:dyDescent="0.25">
      <c r="A8" s="20"/>
      <c r="B8" s="21"/>
    </row>
    <row r="9" spans="1:5" x14ac:dyDescent="0.25">
      <c r="A9" s="22" t="s">
        <v>10</v>
      </c>
      <c r="B9" s="23">
        <f>SUM(B7:B7)</f>
        <v>849.57</v>
      </c>
    </row>
    <row r="10" spans="1:5" x14ac:dyDescent="0.25">
      <c r="A10" s="20"/>
      <c r="B10" s="21"/>
    </row>
    <row r="11" spans="1:5" ht="27.6" customHeight="1" x14ac:dyDescent="0.25">
      <c r="A11" s="24" t="s">
        <v>11</v>
      </c>
      <c r="B11" s="25"/>
    </row>
    <row r="12" spans="1:5" ht="27.6" customHeight="1" x14ac:dyDescent="0.25">
      <c r="A12" s="18" t="s">
        <v>12</v>
      </c>
      <c r="B12" s="19">
        <f>'COMPOSIÇÃO DAS DESPESAS'!F23</f>
        <v>-25010.559999999998</v>
      </c>
      <c r="C12" s="17"/>
      <c r="D12" s="17"/>
    </row>
    <row r="13" spans="1:5" x14ac:dyDescent="0.25">
      <c r="A13" s="20"/>
      <c r="B13" s="21"/>
    </row>
    <row r="14" spans="1:5" ht="27.6" customHeight="1" x14ac:dyDescent="0.25">
      <c r="A14" s="26" t="s">
        <v>10</v>
      </c>
      <c r="B14" s="27">
        <f>SUM(B12:B13)</f>
        <v>-25010.559999999998</v>
      </c>
    </row>
    <row r="15" spans="1:5" x14ac:dyDescent="0.25">
      <c r="B15" s="29"/>
    </row>
    <row r="16" spans="1:5" ht="27.6" customHeight="1" thickBot="1" x14ac:dyDescent="0.3">
      <c r="A16" s="30" t="s">
        <v>13</v>
      </c>
      <c r="B16" s="31">
        <f>B6+B9+B14</f>
        <v>87597.150000000009</v>
      </c>
      <c r="C16" s="17"/>
      <c r="D16" s="32"/>
      <c r="E16" s="32"/>
    </row>
    <row r="20" spans="1:2" x14ac:dyDescent="0.25">
      <c r="A20" s="33"/>
      <c r="B20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2D484-03BA-4BAD-A338-A0FD376207D3}">
  <dimension ref="A1:K23"/>
  <sheetViews>
    <sheetView showGridLines="0" topLeftCell="A4" zoomScaleNormal="100" workbookViewId="0">
      <selection activeCell="F19" sqref="F19"/>
    </sheetView>
  </sheetViews>
  <sheetFormatPr defaultRowHeight="15" x14ac:dyDescent="0.25"/>
  <cols>
    <col min="1" max="1" width="6.140625" style="61" customWidth="1"/>
    <col min="2" max="2" width="13.42578125" style="61" customWidth="1"/>
    <col min="3" max="3" width="45.28515625" style="62" bestFit="1" customWidth="1"/>
    <col min="4" max="4" width="25" style="62" customWidth="1"/>
    <col min="5" max="5" width="65" style="62" customWidth="1"/>
    <col min="6" max="6" width="18.28515625" style="63" bestFit="1" customWidth="1"/>
    <col min="7" max="7" width="14.85546875" style="64" customWidth="1"/>
    <col min="8" max="16384" width="9.140625" style="39"/>
  </cols>
  <sheetData>
    <row r="1" spans="1:11" s="36" customFormat="1" ht="53.25" customHeight="1" x14ac:dyDescent="0.25">
      <c r="A1" s="34"/>
      <c r="B1" s="34"/>
      <c r="C1" s="34"/>
      <c r="D1" s="34"/>
      <c r="E1" s="34"/>
      <c r="F1" s="34"/>
      <c r="G1" s="34"/>
      <c r="H1" s="35"/>
    </row>
    <row r="2" spans="1:11" ht="12" customHeight="1" x14ac:dyDescent="0.25">
      <c r="A2" s="37" t="s">
        <v>14</v>
      </c>
      <c r="B2" s="37"/>
      <c r="C2" s="37"/>
      <c r="D2" s="37"/>
      <c r="E2" s="37"/>
      <c r="F2" s="37"/>
      <c r="G2" s="37"/>
      <c r="H2" s="38"/>
      <c r="I2" s="38"/>
      <c r="J2" s="38"/>
      <c r="K2" s="38"/>
    </row>
    <row r="3" spans="1:11" s="40" customFormat="1" ht="20.100000000000001" customHeight="1" x14ac:dyDescent="0.25">
      <c r="A3" s="37"/>
      <c r="B3" s="37"/>
      <c r="C3" s="37"/>
      <c r="D3" s="37"/>
      <c r="E3" s="37"/>
      <c r="F3" s="37"/>
      <c r="G3" s="37"/>
      <c r="H3" s="38"/>
      <c r="I3" s="38"/>
      <c r="J3" s="38"/>
      <c r="K3" s="38"/>
    </row>
    <row r="4" spans="1:11" s="44" customFormat="1" ht="13.5" customHeight="1" x14ac:dyDescent="0.25">
      <c r="A4" s="41"/>
      <c r="B4" s="42"/>
      <c r="C4" s="41"/>
      <c r="D4" s="41"/>
      <c r="E4" s="41"/>
      <c r="F4" s="43"/>
      <c r="G4" s="41"/>
    </row>
    <row r="5" spans="1:11" s="48" customFormat="1" ht="27" customHeight="1" x14ac:dyDescent="0.2">
      <c r="A5" s="45" t="s">
        <v>15</v>
      </c>
      <c r="B5" s="45" t="s">
        <v>16</v>
      </c>
      <c r="C5" s="45" t="s">
        <v>17</v>
      </c>
      <c r="D5" s="45" t="s">
        <v>18</v>
      </c>
      <c r="E5" s="45" t="s">
        <v>19</v>
      </c>
      <c r="F5" s="46" t="s">
        <v>20</v>
      </c>
      <c r="G5" s="47" t="s">
        <v>21</v>
      </c>
    </row>
    <row r="6" spans="1:11" x14ac:dyDescent="0.25">
      <c r="A6" s="49">
        <v>1</v>
      </c>
      <c r="B6" s="50">
        <v>3288</v>
      </c>
      <c r="C6" s="51" t="s">
        <v>22</v>
      </c>
      <c r="D6" s="51" t="s">
        <v>12</v>
      </c>
      <c r="E6" s="52" t="s">
        <v>23</v>
      </c>
      <c r="F6" s="53">
        <v>-1600</v>
      </c>
      <c r="G6" s="54">
        <v>46113</v>
      </c>
    </row>
    <row r="7" spans="1:11" x14ac:dyDescent="0.25">
      <c r="A7" s="49">
        <v>2</v>
      </c>
      <c r="B7" s="50">
        <v>1959</v>
      </c>
      <c r="C7" s="51" t="s">
        <v>22</v>
      </c>
      <c r="D7" s="51" t="s">
        <v>12</v>
      </c>
      <c r="E7" s="52" t="s">
        <v>24</v>
      </c>
      <c r="F7" s="53">
        <v>-2898.64</v>
      </c>
      <c r="G7" s="54">
        <v>46114</v>
      </c>
    </row>
    <row r="8" spans="1:11" x14ac:dyDescent="0.25">
      <c r="A8" s="49">
        <v>3</v>
      </c>
      <c r="B8" s="50">
        <v>1834</v>
      </c>
      <c r="C8" s="51" t="s">
        <v>22</v>
      </c>
      <c r="D8" s="51" t="s">
        <v>12</v>
      </c>
      <c r="E8" s="52" t="s">
        <v>25</v>
      </c>
      <c r="F8" s="53">
        <v>-650</v>
      </c>
      <c r="G8" s="54">
        <v>46118</v>
      </c>
    </row>
    <row r="9" spans="1:11" x14ac:dyDescent="0.25">
      <c r="A9" s="49">
        <v>4</v>
      </c>
      <c r="B9" s="50">
        <v>8062</v>
      </c>
      <c r="C9" s="51" t="s">
        <v>22</v>
      </c>
      <c r="D9" s="51" t="s">
        <v>12</v>
      </c>
      <c r="E9" s="52" t="s">
        <v>26</v>
      </c>
      <c r="F9" s="53">
        <v>-1990</v>
      </c>
      <c r="G9" s="54">
        <v>46118</v>
      </c>
    </row>
    <row r="10" spans="1:11" x14ac:dyDescent="0.25">
      <c r="A10" s="49">
        <v>5</v>
      </c>
      <c r="B10" s="50">
        <v>244</v>
      </c>
      <c r="C10" s="51" t="s">
        <v>22</v>
      </c>
      <c r="D10" s="51" t="s">
        <v>12</v>
      </c>
      <c r="E10" s="52" t="s">
        <v>27</v>
      </c>
      <c r="F10" s="53">
        <v>-1200</v>
      </c>
      <c r="G10" s="54">
        <v>46120</v>
      </c>
    </row>
    <row r="11" spans="1:11" x14ac:dyDescent="0.25">
      <c r="A11" s="49">
        <v>6</v>
      </c>
      <c r="B11" s="50" t="s">
        <v>28</v>
      </c>
      <c r="C11" s="51" t="s">
        <v>29</v>
      </c>
      <c r="D11" s="51" t="s">
        <v>12</v>
      </c>
      <c r="E11" s="52" t="s">
        <v>30</v>
      </c>
      <c r="F11" s="53">
        <v>-12.72</v>
      </c>
      <c r="G11" s="54">
        <v>46125</v>
      </c>
    </row>
    <row r="12" spans="1:11" x14ac:dyDescent="0.25">
      <c r="A12" s="49">
        <v>7</v>
      </c>
      <c r="B12" s="50">
        <v>164753</v>
      </c>
      <c r="C12" s="51" t="s">
        <v>31</v>
      </c>
      <c r="D12" s="51" t="s">
        <v>12</v>
      </c>
      <c r="E12" s="52" t="s">
        <v>30</v>
      </c>
      <c r="F12" s="53">
        <v>-113.48</v>
      </c>
      <c r="G12" s="54">
        <v>46125</v>
      </c>
    </row>
    <row r="13" spans="1:11" x14ac:dyDescent="0.25">
      <c r="A13" s="49">
        <v>8</v>
      </c>
      <c r="B13" s="50">
        <v>164779</v>
      </c>
      <c r="C13" s="51" t="s">
        <v>31</v>
      </c>
      <c r="D13" s="51" t="s">
        <v>12</v>
      </c>
      <c r="E13" s="52" t="s">
        <v>32</v>
      </c>
      <c r="F13" s="53">
        <v>-20</v>
      </c>
      <c r="G13" s="54">
        <v>46125</v>
      </c>
    </row>
    <row r="14" spans="1:11" x14ac:dyDescent="0.25">
      <c r="A14" s="49">
        <v>9</v>
      </c>
      <c r="B14" s="50">
        <v>136897</v>
      </c>
      <c r="C14" s="51" t="s">
        <v>33</v>
      </c>
      <c r="D14" s="51" t="s">
        <v>12</v>
      </c>
      <c r="E14" s="52" t="s">
        <v>34</v>
      </c>
      <c r="F14" s="53">
        <v>-919.73</v>
      </c>
      <c r="G14" s="54">
        <v>46125</v>
      </c>
    </row>
    <row r="15" spans="1:11" x14ac:dyDescent="0.25">
      <c r="A15" s="49">
        <v>10</v>
      </c>
      <c r="B15" s="50" t="s">
        <v>6</v>
      </c>
      <c r="C15" s="51" t="s">
        <v>35</v>
      </c>
      <c r="D15" s="51" t="s">
        <v>12</v>
      </c>
      <c r="E15" s="52" t="s">
        <v>36</v>
      </c>
      <c r="F15" s="53">
        <v>-280.5</v>
      </c>
      <c r="G15" s="54">
        <v>46128</v>
      </c>
    </row>
    <row r="16" spans="1:11" x14ac:dyDescent="0.25">
      <c r="A16" s="49">
        <v>11</v>
      </c>
      <c r="B16" s="50">
        <v>4048</v>
      </c>
      <c r="C16" s="51" t="s">
        <v>37</v>
      </c>
      <c r="D16" s="51" t="s">
        <v>12</v>
      </c>
      <c r="E16" s="52" t="s">
        <v>32</v>
      </c>
      <c r="F16" s="53">
        <v>-336</v>
      </c>
      <c r="G16" s="54">
        <v>46128</v>
      </c>
    </row>
    <row r="17" spans="1:7" x14ac:dyDescent="0.25">
      <c r="A17" s="49">
        <v>12</v>
      </c>
      <c r="B17" s="50" t="s">
        <v>6</v>
      </c>
      <c r="C17" s="51" t="s">
        <v>35</v>
      </c>
      <c r="D17" s="51" t="s">
        <v>12</v>
      </c>
      <c r="E17" s="52" t="s">
        <v>36</v>
      </c>
      <c r="F17" s="53">
        <v>-44</v>
      </c>
      <c r="G17" s="54">
        <v>46132</v>
      </c>
    </row>
    <row r="18" spans="1:7" x14ac:dyDescent="0.25">
      <c r="A18" s="49">
        <v>13</v>
      </c>
      <c r="B18" s="50" t="s">
        <v>6</v>
      </c>
      <c r="C18" s="51" t="s">
        <v>38</v>
      </c>
      <c r="D18" s="51" t="s">
        <v>12</v>
      </c>
      <c r="E18" s="52" t="s">
        <v>39</v>
      </c>
      <c r="F18" s="53">
        <v>-3003.61</v>
      </c>
      <c r="G18" s="54">
        <v>46132</v>
      </c>
    </row>
    <row r="19" spans="1:7" x14ac:dyDescent="0.25">
      <c r="A19" s="49">
        <v>14</v>
      </c>
      <c r="B19" s="50" t="s">
        <v>6</v>
      </c>
      <c r="C19" s="51" t="s">
        <v>40</v>
      </c>
      <c r="D19" s="51" t="s">
        <v>12</v>
      </c>
      <c r="E19" s="52" t="s">
        <v>39</v>
      </c>
      <c r="F19" s="53">
        <v>-121.92</v>
      </c>
      <c r="G19" s="54">
        <v>46134</v>
      </c>
    </row>
    <row r="20" spans="1:7" x14ac:dyDescent="0.25">
      <c r="A20" s="49">
        <v>15</v>
      </c>
      <c r="B20" s="50">
        <v>500</v>
      </c>
      <c r="C20" s="51" t="s">
        <v>37</v>
      </c>
      <c r="D20" s="51" t="s">
        <v>12</v>
      </c>
      <c r="E20" s="52" t="s">
        <v>41</v>
      </c>
      <c r="F20" s="53">
        <v>-2136</v>
      </c>
      <c r="G20" s="54">
        <v>46134</v>
      </c>
    </row>
    <row r="21" spans="1:7" x14ac:dyDescent="0.25">
      <c r="A21" s="49">
        <v>16</v>
      </c>
      <c r="B21" s="50">
        <v>122</v>
      </c>
      <c r="C21" s="51" t="s">
        <v>22</v>
      </c>
      <c r="D21" s="51" t="s">
        <v>12</v>
      </c>
      <c r="E21" s="52" t="s">
        <v>42</v>
      </c>
      <c r="F21" s="53">
        <v>-3570</v>
      </c>
      <c r="G21" s="54">
        <v>46136</v>
      </c>
    </row>
    <row r="22" spans="1:7" ht="15.75" thickBot="1" x14ac:dyDescent="0.3">
      <c r="A22" s="49">
        <v>17</v>
      </c>
      <c r="B22" s="50">
        <v>118</v>
      </c>
      <c r="C22" s="51" t="s">
        <v>37</v>
      </c>
      <c r="D22" s="51" t="s">
        <v>12</v>
      </c>
      <c r="E22" s="52" t="s">
        <v>43</v>
      </c>
      <c r="F22" s="53">
        <v>-6113.96</v>
      </c>
      <c r="G22" s="54">
        <v>46140</v>
      </c>
    </row>
    <row r="23" spans="1:7" s="60" customFormat="1" ht="26.45" customHeight="1" thickBot="1" x14ac:dyDescent="0.3">
      <c r="A23" s="55" t="s">
        <v>44</v>
      </c>
      <c r="B23" s="56"/>
      <c r="C23" s="56"/>
      <c r="D23" s="56"/>
      <c r="E23" s="57"/>
      <c r="F23" s="58">
        <f>SUM(F6:F22)</f>
        <v>-25010.559999999998</v>
      </c>
      <c r="G23" s="59"/>
    </row>
  </sheetData>
  <autoFilter ref="A5:G23" xr:uid="{6FE683C6-1231-4663-BDD1-EBC30A84DB1E}"/>
  <mergeCells count="3">
    <mergeCell ref="A1:G1"/>
    <mergeCell ref="A2:G3"/>
    <mergeCell ref="A23:E23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C785E0-7DA3-4502-86B6-57CD19101B13}"/>
</file>

<file path=customXml/itemProps2.xml><?xml version="1.0" encoding="utf-8"?>
<ds:datastoreItem xmlns:ds="http://schemas.openxmlformats.org/officeDocument/2006/customXml" ds:itemID="{D918FCF5-89D0-4047-8078-6D7479EB743D}"/>
</file>

<file path=customXml/itemProps3.xml><?xml version="1.0" encoding="utf-8"?>
<ds:datastoreItem xmlns:ds="http://schemas.openxmlformats.org/officeDocument/2006/customXml" ds:itemID="{E7603B78-8623-424E-BDF4-E753F05617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2026-05-25T16:12:38Z</dcterms:created>
  <dcterms:modified xsi:type="dcterms:W3CDTF">2026-05-25T16:14:18Z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952200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